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'Balance'!$A$1:$E$59</definedName>
    <definedName name="_xlnm.Print_Area" localSheetId="3">'Cash'!$A$1:$C$49</definedName>
    <definedName name="_xlnm.Print_Area" localSheetId="2">'Equity'!$A$1:$F$57</definedName>
    <definedName name="_xlnm.Print_Area" localSheetId="0">'Income'!$A$1:$E$54</definedName>
  </definedNames>
  <calcPr fullCalcOnLoad="1"/>
</workbook>
</file>

<file path=xl/sharedStrings.xml><?xml version="1.0" encoding="utf-8"?>
<sst xmlns="http://schemas.openxmlformats.org/spreadsheetml/2006/main" count="182" uniqueCount="128">
  <si>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</si>
  <si>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</si>
  <si>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</si>
  <si>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</si>
  <si>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</si>
  <si>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</si>
  <si>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</si>
  <si>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</si>
  <si>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</si>
  <si>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</si>
  <si>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</si>
  <si>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</si>
  <si>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</si>
  <si>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</si>
  <si>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</si>
  <si>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</si>
  <si>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</si>
  <si>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</si>
  <si>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</si>
  <si>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</si>
  <si>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</si>
  <si>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</si>
  <si>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</si>
  <si>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</si>
  <si>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</si>
  <si>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</si>
  <si>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</si>
  <si>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</si>
  <si>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</si>
  <si>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</si>
  <si>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</si>
  <si>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</si>
  <si>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</si>
  <si>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</si>
  <si>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</si>
  <si>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</si>
  <si>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</si>
  <si>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</si>
  <si>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</si>
  <si>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</si>
  <si>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</si>
  <si>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</si>
  <si>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</si>
  <si>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</si>
  <si>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</si>
  <si>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</si>
  <si>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</si>
  <si>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</si>
  <si>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</si>
  <si>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</si>
  <si>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</si>
  <si>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</si>
  <si>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</si>
  <si>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</si>
  <si>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</si>
  <si>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</si>
  <si>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</si>
  <si>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</si>
  <si>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</si>
  <si>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</si>
  <si>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</si>
  <si>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</si>
  <si>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</si>
  <si>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</si>
  <si>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</si>
  <si>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</si>
  <si>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</si>
  <si>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</si>
  <si>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</si>
  <si>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</si>
  <si>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</si>
  <si>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</si>
  <si>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</si>
  <si>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</si>
  <si>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</si>
  <si>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</si>
  <si>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</si>
  <si>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</si>
  <si>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Bonus shares issue expenses</t>
  </si>
  <si>
    <t xml:space="preserve"> - at start of year</t>
  </si>
  <si>
    <t>Audited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</si>
  <si>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</si>
  <si>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</si>
  <si>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</si>
  <si>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</si>
  <si>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</si>
  <si>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</si>
  <si>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</si>
  <si>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</si>
  <si>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</si>
  <si>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</si>
  <si>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</si>
  <si>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</si>
  <si>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</si>
  <si>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</si>
  <si>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</si>
  <si>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</si>
  <si>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</si>
  <si>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</si>
  <si>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</si>
  <si>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</si>
  <si>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Finance costs </t>
  </si>
  <si>
    <t xml:space="preserve">  arising in the period</t>
  </si>
  <si>
    <t>Proceeds from short term borrowings  (net)</t>
  </si>
  <si>
    <t>Balance at  01/01/2006</t>
  </si>
  <si>
    <t xml:space="preserve">  ended 31 December 2005</t>
  </si>
  <si>
    <t>Exchange fluctuation reserve</t>
  </si>
  <si>
    <t>30/06/2006</t>
  </si>
  <si>
    <t>Profit attributable to ordinary equity holders of the parent</t>
  </si>
  <si>
    <t>31/12/2006</t>
  </si>
  <si>
    <t xml:space="preserve">   Deferred income</t>
  </si>
  <si>
    <t xml:space="preserve">   Provision</t>
  </si>
  <si>
    <t>(Repayment) / drawdown of term loan (net)</t>
  </si>
  <si>
    <t>Cash grant received</t>
  </si>
  <si>
    <t xml:space="preserve"> Annual Financial Report for the year ended 31 December 2006</t>
  </si>
  <si>
    <t>Balance at  01/01/2007</t>
  </si>
  <si>
    <t>Net Profit for the period</t>
  </si>
  <si>
    <t xml:space="preserve">  ended 31 December 2006</t>
  </si>
  <si>
    <t>the Annual Financial Report for the year ended 31 December 2006</t>
  </si>
  <si>
    <t>Net proceed from investment</t>
  </si>
  <si>
    <t xml:space="preserve"> - at end of period</t>
  </si>
  <si>
    <t xml:space="preserve">   Prepaid Lease Payment</t>
  </si>
  <si>
    <t>30/06/2007</t>
  </si>
  <si>
    <t>Interim report for the second quarter ended 30 June 2007</t>
  </si>
  <si>
    <t>6 months ended 30/06/2007</t>
  </si>
  <si>
    <t>Balance at  30/06/2007</t>
  </si>
  <si>
    <t>6 months ended 30/06/2006</t>
  </si>
  <si>
    <t>Balance at  30/06/2006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</si>
</sst>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0" fillId="0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0" fontId="0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" fontId="0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0" borderId="0" xfId="0" applyNumberFormat="1" applyFill="1" applyAlignment="1" quotePrefix="1">
      <alignment horizontal="center"/>
    </xf>
    <xf numFmtId="16" fontId="0" fillId="0" borderId="0" xfId="0" applyNumberForma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1" fillId="0" borderId="8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2" xfId="0" applyNumberForma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9" fontId="0" fillId="0" borderId="0" xfId="2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Normal="75" zoomScaleSheetLayoutView="100" workbookViewId="0" topLeftCell="A1">
      <selection activeCell="E50" sqref="E50"/>
    </sheetView>
  </sheetViews>
  <sheetFormatPr defaultColWidth="9.140625" defaultRowHeight="12.75"/>
  <cols>
    <col min="1" max="1" width="28.57421875" style="26" customWidth="1"/>
    <col min="2" max="3" width="12.7109375" style="26" customWidth="1"/>
    <col min="4" max="4" width="13.421875" style="26" customWidth="1"/>
    <col min="5" max="5" width="12.7109375" style="26" customWidth="1"/>
    <col min="6" max="16384" width="9.140625" style="26" customWidth="1"/>
  </cols>
  <sheetData>
    <row r="1" spans="1:5" ht="12.75">
      <c r="A1" s="25" t="s">
        <v>23</v>
      </c>
      <c r="E1" s="27" t="s">
        <v>13</v>
      </c>
    </row>
    <row r="2" ht="4.5" customHeight="1"/>
    <row r="3" ht="13.5" customHeight="1">
      <c r="A3" s="26" t="s">
        <v>123</v>
      </c>
    </row>
    <row r="4" ht="2.25" customHeight="1"/>
    <row r="5" ht="15.75">
      <c r="A5" s="24" t="s">
        <v>27</v>
      </c>
    </row>
    <row r="6" s="77" customFormat="1" ht="12" hidden="1">
      <c r="A6" s="36" t="s">
        <v>91</v>
      </c>
    </row>
    <row r="7" s="77" customFormat="1" ht="12" hidden="1">
      <c r="A7" s="36" t="s">
        <v>75</v>
      </c>
    </row>
    <row r="9" spans="1:5" ht="12.75">
      <c r="A9" s="25"/>
      <c r="B9" s="27" t="s">
        <v>49</v>
      </c>
      <c r="C9" s="28" t="s">
        <v>51</v>
      </c>
      <c r="D9" s="27" t="s">
        <v>52</v>
      </c>
      <c r="E9" s="28" t="s">
        <v>51</v>
      </c>
    </row>
    <row r="10" spans="2:5" ht="12.75">
      <c r="B10" s="27" t="s">
        <v>50</v>
      </c>
      <c r="C10" s="28" t="s">
        <v>50</v>
      </c>
      <c r="D10" s="27" t="s">
        <v>53</v>
      </c>
      <c r="E10" s="28" t="s">
        <v>53</v>
      </c>
    </row>
    <row r="11" spans="2:5" ht="12.75">
      <c r="B11" s="29" t="s">
        <v>122</v>
      </c>
      <c r="C11" s="30" t="s">
        <v>107</v>
      </c>
      <c r="D11" s="29" t="str">
        <f>+B11</f>
        <v>30/06/2007</v>
      </c>
      <c r="E11" s="30" t="str">
        <f>+C11</f>
        <v>30/06/2006</v>
      </c>
    </row>
    <row r="12" spans="2:5" ht="12.75">
      <c r="B12" s="31" t="s">
        <v>25</v>
      </c>
      <c r="C12" s="32" t="s">
        <v>25</v>
      </c>
      <c r="D12" s="31" t="s">
        <v>25</v>
      </c>
      <c r="E12" s="32" t="s">
        <v>25</v>
      </c>
    </row>
    <row r="13" spans="2:5" ht="12.75">
      <c r="B13" s="38"/>
      <c r="C13" s="39"/>
      <c r="D13" s="27"/>
      <c r="E13" s="28"/>
    </row>
    <row r="14" spans="1:5" ht="12.75">
      <c r="A14" s="26" t="s">
        <v>0</v>
      </c>
      <c r="B14" s="21">
        <v>533893</v>
      </c>
      <c r="C14" s="19">
        <v>460811</v>
      </c>
      <c r="D14" s="21">
        <v>983249</v>
      </c>
      <c r="E14" s="23">
        <v>915587</v>
      </c>
    </row>
    <row r="15" spans="2:5" ht="12.75">
      <c r="B15" s="21"/>
      <c r="C15" s="19" t="s">
        <v>13</v>
      </c>
      <c r="D15" s="21"/>
      <c r="E15" s="23"/>
    </row>
    <row r="16" spans="1:5" ht="12.75">
      <c r="A16" s="26" t="s">
        <v>1</v>
      </c>
      <c r="B16" s="21">
        <v>-523600</v>
      </c>
      <c r="C16" s="19">
        <v>-452476</v>
      </c>
      <c r="D16" s="21">
        <v>-963009</v>
      </c>
      <c r="E16" s="23">
        <v>-899641</v>
      </c>
    </row>
    <row r="17" spans="2:5" ht="12.75">
      <c r="B17" s="21"/>
      <c r="C17" s="19" t="s">
        <v>13</v>
      </c>
      <c r="D17" s="21"/>
      <c r="E17" s="23"/>
    </row>
    <row r="18" spans="1:5" ht="12.75">
      <c r="A18" s="26" t="s">
        <v>2</v>
      </c>
      <c r="B18" s="43">
        <v>2590</v>
      </c>
      <c r="C18" s="78">
        <v>3655</v>
      </c>
      <c r="D18" s="43">
        <v>4754</v>
      </c>
      <c r="E18" s="44">
        <v>6648</v>
      </c>
    </row>
    <row r="19" spans="2:5" ht="12.75">
      <c r="B19" s="21"/>
      <c r="C19" s="19"/>
      <c r="D19" s="21" t="s">
        <v>13</v>
      </c>
      <c r="E19" s="23" t="s">
        <v>13</v>
      </c>
    </row>
    <row r="20" spans="1:5" ht="12.75">
      <c r="A20" s="26" t="s">
        <v>3</v>
      </c>
      <c r="B20" s="21">
        <f>SUM(B14:B18)</f>
        <v>12883</v>
      </c>
      <c r="C20" s="23">
        <f>SUM(C14:C18)</f>
        <v>11990</v>
      </c>
      <c r="D20" s="21">
        <f>SUM(D14:D18)</f>
        <v>24994</v>
      </c>
      <c r="E20" s="23">
        <f>SUM(E14:E18)</f>
        <v>22594</v>
      </c>
    </row>
    <row r="21" spans="2:5" ht="12.75">
      <c r="B21" s="21"/>
      <c r="C21" s="19"/>
      <c r="D21" s="21"/>
      <c r="E21" s="23"/>
    </row>
    <row r="22" spans="1:5" ht="12.75">
      <c r="A22" s="26" t="s">
        <v>101</v>
      </c>
      <c r="B22" s="21">
        <v>-3513</v>
      </c>
      <c r="C22" s="19">
        <v>-3468</v>
      </c>
      <c r="D22" s="21">
        <v>-7303</v>
      </c>
      <c r="E22" s="23">
        <v>-6578</v>
      </c>
    </row>
    <row r="23" spans="2:5" ht="12.75">
      <c r="B23" s="21"/>
      <c r="C23" s="19"/>
      <c r="D23" s="21"/>
      <c r="E23" s="23"/>
    </row>
    <row r="24" spans="1:5" ht="12.75">
      <c r="A24" s="26" t="s">
        <v>4</v>
      </c>
      <c r="B24" s="43">
        <v>0</v>
      </c>
      <c r="C24" s="78">
        <v>0</v>
      </c>
      <c r="D24" s="43">
        <v>0</v>
      </c>
      <c r="E24" s="44">
        <v>0</v>
      </c>
    </row>
    <row r="25" spans="2:5" ht="12.75">
      <c r="B25" s="21"/>
      <c r="C25" s="19"/>
      <c r="D25" s="21"/>
      <c r="E25" s="23"/>
    </row>
    <row r="26" spans="1:5" ht="12.75">
      <c r="A26" s="26" t="s">
        <v>55</v>
      </c>
      <c r="B26" s="21"/>
      <c r="C26" s="19"/>
      <c r="D26" s="21"/>
      <c r="E26" s="23"/>
    </row>
    <row r="27" spans="1:5" ht="12.75">
      <c r="A27" s="26" t="s">
        <v>56</v>
      </c>
      <c r="B27" s="21">
        <f>SUM(B20:B24)</f>
        <v>9370</v>
      </c>
      <c r="C27" s="23">
        <f>SUM(C20:C24)</f>
        <v>8522</v>
      </c>
      <c r="D27" s="21">
        <f>SUM(D20:D24)</f>
        <v>17691</v>
      </c>
      <c r="E27" s="23">
        <f>SUM(E20:E24)</f>
        <v>16016</v>
      </c>
    </row>
    <row r="28" spans="2:5" ht="12.75">
      <c r="B28" s="41"/>
      <c r="C28" s="22"/>
      <c r="D28" s="41"/>
      <c r="E28" s="42"/>
    </row>
    <row r="29" spans="1:5" ht="12.75">
      <c r="A29" s="26" t="s">
        <v>5</v>
      </c>
      <c r="B29" s="43">
        <v>-1862</v>
      </c>
      <c r="C29" s="78">
        <v>-2099</v>
      </c>
      <c r="D29" s="43">
        <v>-3888</v>
      </c>
      <c r="E29" s="44">
        <v>-3827</v>
      </c>
    </row>
    <row r="30" spans="2:5" ht="12.75">
      <c r="B30" s="21"/>
      <c r="C30" s="19"/>
      <c r="D30" s="21"/>
      <c r="E30" s="23"/>
    </row>
    <row r="31" spans="1:5" ht="12.75">
      <c r="A31" s="26" t="s">
        <v>55</v>
      </c>
      <c r="B31" s="21"/>
      <c r="C31" s="19"/>
      <c r="D31" s="21"/>
      <c r="E31" s="23"/>
    </row>
    <row r="32" spans="1:5" ht="12.75">
      <c r="A32" s="26" t="s">
        <v>57</v>
      </c>
      <c r="B32" s="21">
        <f>SUM(B27:B29)</f>
        <v>7508</v>
      </c>
      <c r="C32" s="23">
        <f>SUM(C27:C29)</f>
        <v>6423</v>
      </c>
      <c r="D32" s="21">
        <f>SUM(D27:D29)</f>
        <v>13803</v>
      </c>
      <c r="E32" s="23">
        <f>SUM(E27:E29)</f>
        <v>12189</v>
      </c>
    </row>
    <row r="33" spans="2:5" ht="12.75">
      <c r="B33" s="21"/>
      <c r="C33" s="19"/>
      <c r="D33" s="21"/>
      <c r="E33" s="23"/>
    </row>
    <row r="34" spans="1:5" ht="12.75">
      <c r="A34" s="26" t="s">
        <v>6</v>
      </c>
      <c r="B34" s="43">
        <v>0</v>
      </c>
      <c r="C34" s="78">
        <v>0</v>
      </c>
      <c r="D34" s="43">
        <v>0</v>
      </c>
      <c r="E34" s="44">
        <v>0</v>
      </c>
    </row>
    <row r="35" spans="2:5" ht="12.75">
      <c r="B35" s="21"/>
      <c r="C35" s="19"/>
      <c r="D35" s="21"/>
      <c r="E35" s="23"/>
    </row>
    <row r="36" spans="1:5" ht="26.25" thickBot="1">
      <c r="A36" s="33" t="s">
        <v>108</v>
      </c>
      <c r="B36" s="70">
        <f>SUM(B32:B34)</f>
        <v>7508</v>
      </c>
      <c r="C36" s="71">
        <f>SUM(C32:C34)</f>
        <v>6423</v>
      </c>
      <c r="D36" s="70">
        <f>SUM(D32:D34)</f>
        <v>13803</v>
      </c>
      <c r="E36" s="71">
        <f>SUM(E32:E34)</f>
        <v>12189</v>
      </c>
    </row>
    <row r="37" spans="2:5" ht="13.5" thickTop="1">
      <c r="B37" s="21"/>
      <c r="C37" s="19"/>
      <c r="D37" s="21"/>
      <c r="E37" s="23"/>
    </row>
    <row r="38" spans="2:5" ht="12.75">
      <c r="B38" s="21"/>
      <c r="C38" s="19"/>
      <c r="D38" s="21"/>
      <c r="E38" s="23"/>
    </row>
    <row r="39" spans="1:5" ht="12.75">
      <c r="A39" s="26" t="s">
        <v>72</v>
      </c>
      <c r="B39" s="21"/>
      <c r="C39" s="19"/>
      <c r="D39" s="21"/>
      <c r="E39" s="23"/>
    </row>
    <row r="40" spans="1:5" ht="12.75">
      <c r="A40" s="26" t="s">
        <v>29</v>
      </c>
      <c r="B40" s="34">
        <f>B36/60000*100</f>
        <v>12.513333333333335</v>
      </c>
      <c r="C40" s="79">
        <f>C36/60000*100</f>
        <v>10.705</v>
      </c>
      <c r="D40" s="34">
        <f>D36/(60000)*100</f>
        <v>23.005</v>
      </c>
      <c r="E40" s="79">
        <f>E36/(60000)*100</f>
        <v>20.315</v>
      </c>
    </row>
    <row r="41" spans="1:5" ht="12.75">
      <c r="A41" s="26" t="s">
        <v>58</v>
      </c>
      <c r="B41" s="80" t="s">
        <v>24</v>
      </c>
      <c r="C41" s="51" t="s">
        <v>24</v>
      </c>
      <c r="D41" s="80" t="s">
        <v>24</v>
      </c>
      <c r="E41" s="81" t="s">
        <v>24</v>
      </c>
    </row>
    <row r="42" spans="2:5" ht="12.75">
      <c r="B42" s="80"/>
      <c r="C42" s="51"/>
      <c r="D42" s="80"/>
      <c r="E42" s="81"/>
    </row>
    <row r="43" spans="1:5" ht="12.75">
      <c r="A43" s="82" t="s">
        <v>73</v>
      </c>
      <c r="B43" s="27"/>
      <c r="C43" s="28"/>
      <c r="D43" s="28"/>
      <c r="E43" s="28"/>
    </row>
    <row r="44" spans="2:5" ht="12.75">
      <c r="B44" s="28"/>
      <c r="C44" s="28"/>
      <c r="D44" s="28"/>
      <c r="E44" s="28"/>
    </row>
    <row r="45" spans="1:5" ht="12.75">
      <c r="A45" s="84" t="s">
        <v>54</v>
      </c>
      <c r="B45" s="84"/>
      <c r="C45" s="84"/>
      <c r="D45" s="84"/>
      <c r="E45" s="84"/>
    </row>
    <row r="46" spans="1:5" ht="12.75">
      <c r="A46" s="84" t="s">
        <v>114</v>
      </c>
      <c r="B46" s="84"/>
      <c r="C46" s="84"/>
      <c r="D46" s="84"/>
      <c r="E46" s="84"/>
    </row>
    <row r="49" spans="2:5" ht="12.75">
      <c r="B49" s="83"/>
      <c r="C49" s="83"/>
      <c r="D49" s="83"/>
      <c r="E49" s="83"/>
    </row>
  </sheetData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Normal="75" zoomScaleSheetLayoutView="100" workbookViewId="0" topLeftCell="A26">
      <selection activeCell="E3" sqref="E3"/>
    </sheetView>
  </sheetViews>
  <sheetFormatPr defaultColWidth="9.140625" defaultRowHeight="12.75"/>
  <cols>
    <col min="1" max="1" width="38.28125" style="26" customWidth="1"/>
    <col min="2" max="2" width="12.7109375" style="25" customWidth="1"/>
    <col min="3" max="3" width="1.8515625" style="49" customWidth="1"/>
    <col min="4" max="4" width="12.7109375" style="26" customWidth="1"/>
    <col min="5" max="5" width="11.140625" style="26" customWidth="1"/>
    <col min="6" max="16384" width="9.140625" style="26" customWidth="1"/>
  </cols>
  <sheetData>
    <row r="1" spans="1:5" ht="12.75">
      <c r="A1" s="25" t="s">
        <v>23</v>
      </c>
      <c r="E1" s="27"/>
    </row>
    <row r="2" ht="4.5" customHeight="1"/>
    <row r="3" spans="1:3" ht="12.75" customHeight="1">
      <c r="A3" s="26" t="str">
        <f>+Income!A3</f>
        <v>Interim report for the second quarter ended 30 June 2007</v>
      </c>
      <c r="B3" s="26"/>
      <c r="C3" s="26"/>
    </row>
    <row r="4" spans="2:3" ht="2.25" customHeight="1">
      <c r="B4" s="26"/>
      <c r="C4" s="26"/>
    </row>
    <row r="5" ht="15.75">
      <c r="A5" s="50" t="s">
        <v>14</v>
      </c>
    </row>
    <row r="6" ht="12.75">
      <c r="A6" s="25" t="s">
        <v>13</v>
      </c>
    </row>
    <row r="7" spans="1:4" ht="12.75">
      <c r="A7" s="25"/>
      <c r="B7" s="27"/>
      <c r="C7" s="51"/>
      <c r="D7" s="27" t="s">
        <v>80</v>
      </c>
    </row>
    <row r="8" spans="2:5" ht="12.75">
      <c r="B8" s="27" t="s">
        <v>36</v>
      </c>
      <c r="C8" s="51"/>
      <c r="D8" s="35" t="s">
        <v>36</v>
      </c>
      <c r="E8" s="28"/>
    </row>
    <row r="9" spans="2:5" ht="12.75">
      <c r="B9" s="27" t="s">
        <v>52</v>
      </c>
      <c r="C9" s="51"/>
      <c r="D9" s="35" t="s">
        <v>59</v>
      </c>
      <c r="E9" s="28"/>
    </row>
    <row r="10" spans="2:5" ht="12.75">
      <c r="B10" s="27" t="s">
        <v>60</v>
      </c>
      <c r="C10" s="51"/>
      <c r="D10" s="35" t="s">
        <v>60</v>
      </c>
      <c r="E10" s="28"/>
    </row>
    <row r="11" spans="2:5" ht="12.75">
      <c r="B11" s="27" t="s">
        <v>84</v>
      </c>
      <c r="C11" s="51"/>
      <c r="D11" s="35" t="s">
        <v>61</v>
      </c>
      <c r="E11" s="28"/>
    </row>
    <row r="12" spans="2:5" ht="12.75">
      <c r="B12" s="52" t="str">
        <f>+Income!D11</f>
        <v>30/06/2007</v>
      </c>
      <c r="C12" s="53"/>
      <c r="D12" s="54" t="s">
        <v>109</v>
      </c>
      <c r="E12" s="28"/>
    </row>
    <row r="13" spans="2:5" ht="12.75" hidden="1">
      <c r="B13" s="85" t="s">
        <v>76</v>
      </c>
      <c r="C13" s="85"/>
      <c r="D13" s="85"/>
      <c r="E13" s="28"/>
    </row>
    <row r="14" spans="2:5" ht="12.75">
      <c r="B14" s="38" t="s">
        <v>25</v>
      </c>
      <c r="C14" s="55"/>
      <c r="D14" s="39" t="s">
        <v>25</v>
      </c>
      <c r="E14" s="39"/>
    </row>
    <row r="15" spans="2:5" ht="12.75">
      <c r="B15" s="56"/>
      <c r="C15" s="57"/>
      <c r="D15" s="58"/>
      <c r="E15" s="28"/>
    </row>
    <row r="16" spans="1:5" ht="12.75">
      <c r="A16" s="25" t="s">
        <v>62</v>
      </c>
      <c r="B16" s="56"/>
      <c r="C16" s="57"/>
      <c r="D16" s="58"/>
      <c r="E16" s="28"/>
    </row>
    <row r="17" spans="1:4" ht="12.75">
      <c r="A17" s="26" t="s">
        <v>64</v>
      </c>
      <c r="B17" s="21">
        <v>135838</v>
      </c>
      <c r="C17" s="22"/>
      <c r="D17" s="23">
        <v>124531</v>
      </c>
    </row>
    <row r="18" spans="1:4" ht="12.75">
      <c r="A18" s="26" t="s">
        <v>97</v>
      </c>
      <c r="B18" s="21">
        <v>8978</v>
      </c>
      <c r="C18" s="22"/>
      <c r="D18" s="23">
        <v>8708</v>
      </c>
    </row>
    <row r="19" spans="1:4" ht="12.75">
      <c r="A19" s="26" t="s">
        <v>98</v>
      </c>
      <c r="B19" s="21">
        <v>5050</v>
      </c>
      <c r="C19" s="22"/>
      <c r="D19" s="23">
        <v>6043</v>
      </c>
    </row>
    <row r="20" spans="1:4" ht="12.75">
      <c r="A20" s="26" t="s">
        <v>99</v>
      </c>
      <c r="B20" s="21">
        <v>24477</v>
      </c>
      <c r="C20" s="22"/>
      <c r="D20" s="23">
        <v>24496</v>
      </c>
    </row>
    <row r="21" spans="1:4" ht="12.75">
      <c r="A21" s="26" t="s">
        <v>121</v>
      </c>
      <c r="B21" s="21">
        <v>5022</v>
      </c>
      <c r="C21" s="22"/>
      <c r="D21" s="23">
        <v>5055</v>
      </c>
    </row>
    <row r="22" spans="1:4" ht="12.75">
      <c r="A22" s="48" t="s">
        <v>13</v>
      </c>
      <c r="B22" s="21" t="s">
        <v>13</v>
      </c>
      <c r="C22" s="22"/>
      <c r="D22" s="23" t="s">
        <v>13</v>
      </c>
    </row>
    <row r="23" spans="1:4" ht="12.75">
      <c r="A23" s="25" t="s">
        <v>63</v>
      </c>
      <c r="B23" s="59"/>
      <c r="C23" s="60"/>
      <c r="D23" s="61"/>
    </row>
    <row r="24" spans="1:4" ht="12.75">
      <c r="A24" s="26" t="s">
        <v>7</v>
      </c>
      <c r="B24" s="62">
        <v>201210</v>
      </c>
      <c r="C24" s="60"/>
      <c r="D24" s="63">
        <v>216232</v>
      </c>
    </row>
    <row r="25" spans="1:4" ht="12.75">
      <c r="A25" s="26" t="s">
        <v>15</v>
      </c>
      <c r="B25" s="62">
        <v>274732</v>
      </c>
      <c r="C25" s="60"/>
      <c r="D25" s="63">
        <v>276521</v>
      </c>
    </row>
    <row r="26" spans="1:4" ht="12.75">
      <c r="A26" s="26" t="s">
        <v>65</v>
      </c>
      <c r="B26" s="62">
        <v>68457</v>
      </c>
      <c r="C26" s="60"/>
      <c r="D26" s="63">
        <v>68075</v>
      </c>
    </row>
    <row r="27" spans="1:4" ht="12.75">
      <c r="A27" s="26" t="s">
        <v>77</v>
      </c>
      <c r="B27" s="62">
        <v>7759</v>
      </c>
      <c r="C27" s="60"/>
      <c r="D27" s="63">
        <v>4957</v>
      </c>
    </row>
    <row r="28" spans="2:4" ht="12.75">
      <c r="B28" s="64">
        <f>SUM(B23:B27)</f>
        <v>552158</v>
      </c>
      <c r="C28" s="60"/>
      <c r="D28" s="65">
        <f>SUM(D23:D27)</f>
        <v>565785</v>
      </c>
    </row>
    <row r="29" spans="2:4" ht="12.75">
      <c r="B29" s="62"/>
      <c r="C29" s="60"/>
      <c r="D29" s="63"/>
    </row>
    <row r="30" spans="1:4" ht="12.75">
      <c r="A30" s="25" t="s">
        <v>17</v>
      </c>
      <c r="B30" s="62"/>
      <c r="C30" s="60"/>
      <c r="D30" s="63"/>
    </row>
    <row r="31" spans="1:4" ht="12.75">
      <c r="A31" s="26" t="s">
        <v>16</v>
      </c>
      <c r="B31" s="62">
        <v>120598</v>
      </c>
      <c r="C31" s="60"/>
      <c r="D31" s="63">
        <v>91469</v>
      </c>
    </row>
    <row r="32" spans="1:4" ht="12.75">
      <c r="A32" s="26" t="s">
        <v>111</v>
      </c>
      <c r="B32" s="62">
        <v>7209</v>
      </c>
      <c r="C32" s="60"/>
      <c r="D32" s="63">
        <v>7141</v>
      </c>
    </row>
    <row r="33" spans="1:4" ht="12.75">
      <c r="A33" s="26" t="s">
        <v>66</v>
      </c>
      <c r="B33" s="62">
        <v>12018</v>
      </c>
      <c r="C33" s="60"/>
      <c r="D33" s="63">
        <v>11040</v>
      </c>
    </row>
    <row r="34" spans="1:4" ht="12.75">
      <c r="A34" s="26" t="s">
        <v>92</v>
      </c>
      <c r="B34" s="62">
        <v>303</v>
      </c>
      <c r="C34" s="60"/>
      <c r="D34" s="63">
        <v>704</v>
      </c>
    </row>
    <row r="35" spans="1:4" ht="12.75">
      <c r="A35" s="26" t="s">
        <v>96</v>
      </c>
      <c r="B35" s="62">
        <v>223247</v>
      </c>
      <c r="C35" s="60"/>
      <c r="D35" s="63">
        <v>298921</v>
      </c>
    </row>
    <row r="36" spans="2:4" ht="12.75">
      <c r="B36" s="64">
        <f>SUM(B31:B35)</f>
        <v>363375</v>
      </c>
      <c r="C36" s="60"/>
      <c r="D36" s="65">
        <f>SUM(D31:D35)</f>
        <v>409275</v>
      </c>
    </row>
    <row r="37" spans="2:5" ht="6.75" customHeight="1">
      <c r="B37" s="62"/>
      <c r="C37" s="60"/>
      <c r="D37" s="63"/>
      <c r="E37" s="26" t="s">
        <v>13</v>
      </c>
    </row>
    <row r="38" spans="1:4" ht="12.75">
      <c r="A38" s="25" t="s">
        <v>8</v>
      </c>
      <c r="B38" s="66">
        <f>+B28-B36</f>
        <v>188783</v>
      </c>
      <c r="C38" s="60"/>
      <c r="D38" s="67">
        <f>+D28-D36</f>
        <v>156510</v>
      </c>
    </row>
    <row r="39" spans="2:4" ht="12.75">
      <c r="B39" s="41"/>
      <c r="C39" s="22"/>
      <c r="D39" s="42"/>
    </row>
    <row r="40" spans="1:4" ht="12.75">
      <c r="A40" s="25" t="s">
        <v>18</v>
      </c>
      <c r="B40" s="41"/>
      <c r="C40" s="22"/>
      <c r="D40" s="42"/>
    </row>
    <row r="41" spans="1:4" ht="12.75">
      <c r="A41" s="68" t="s">
        <v>100</v>
      </c>
      <c r="B41" s="41">
        <v>134522</v>
      </c>
      <c r="C41" s="22"/>
      <c r="D41" s="42">
        <v>106237</v>
      </c>
    </row>
    <row r="42" spans="1:4" ht="12.75">
      <c r="A42" s="26" t="s">
        <v>92</v>
      </c>
      <c r="B42" s="41">
        <v>22277</v>
      </c>
      <c r="C42" s="22"/>
      <c r="D42" s="42">
        <v>21796</v>
      </c>
    </row>
    <row r="43" spans="1:4" ht="12.75">
      <c r="A43" s="26" t="s">
        <v>110</v>
      </c>
      <c r="B43" s="41">
        <v>3221</v>
      </c>
      <c r="C43" s="22"/>
      <c r="D43" s="42">
        <v>3176</v>
      </c>
    </row>
    <row r="44" spans="1:4" ht="12.75" hidden="1">
      <c r="A44" s="69" t="s">
        <v>81</v>
      </c>
      <c r="B44" s="41">
        <v>0</v>
      </c>
      <c r="C44" s="22"/>
      <c r="D44" s="42">
        <v>0</v>
      </c>
    </row>
    <row r="45" spans="2:4" ht="12.75">
      <c r="B45" s="45">
        <f>SUM(B41:B44)</f>
        <v>160020</v>
      </c>
      <c r="C45" s="22"/>
      <c r="D45" s="46">
        <f>SUM(D41:D44)</f>
        <v>131209</v>
      </c>
    </row>
    <row r="46" spans="2:4" ht="12.75">
      <c r="B46" s="41"/>
      <c r="C46" s="22"/>
      <c r="D46" s="42"/>
    </row>
    <row r="47" spans="2:4" ht="13.5" thickBot="1">
      <c r="B47" s="70">
        <f>+B17+B18+B19+B20+B21+B38-B45</f>
        <v>208128</v>
      </c>
      <c r="C47" s="22"/>
      <c r="D47" s="71">
        <f>+D17+D18+D19+D20+D21+D38-D45</f>
        <v>194134</v>
      </c>
    </row>
    <row r="48" spans="2:4" ht="13.5" thickTop="1">
      <c r="B48" s="41"/>
      <c r="C48" s="22"/>
      <c r="D48" s="42"/>
    </row>
    <row r="49" spans="2:4" ht="12.75">
      <c r="B49" s="41"/>
      <c r="C49" s="22"/>
      <c r="D49" s="42"/>
    </row>
    <row r="50" spans="1:4" ht="12.75">
      <c r="A50" s="25" t="s">
        <v>19</v>
      </c>
      <c r="B50" s="41"/>
      <c r="C50" s="22"/>
      <c r="D50" s="42"/>
    </row>
    <row r="51" spans="1:4" ht="12.75">
      <c r="A51" s="26" t="s">
        <v>21</v>
      </c>
      <c r="B51" s="21">
        <v>60000</v>
      </c>
      <c r="C51" s="22"/>
      <c r="D51" s="23">
        <v>60000</v>
      </c>
    </row>
    <row r="52" spans="1:4" ht="12.75">
      <c r="A52" s="26" t="s">
        <v>20</v>
      </c>
      <c r="B52" s="41">
        <v>17</v>
      </c>
      <c r="C52" s="22"/>
      <c r="D52" s="42">
        <v>17</v>
      </c>
    </row>
    <row r="53" spans="1:4" ht="12.75">
      <c r="A53" s="26" t="s">
        <v>106</v>
      </c>
      <c r="B53" s="41">
        <v>-1837</v>
      </c>
      <c r="C53" s="22"/>
      <c r="D53" s="42">
        <v>-2028</v>
      </c>
    </row>
    <row r="54" spans="1:4" ht="12.75">
      <c r="A54" s="26" t="s">
        <v>22</v>
      </c>
      <c r="B54" s="41">
        <v>149948</v>
      </c>
      <c r="C54" s="22"/>
      <c r="D54" s="42">
        <v>136145</v>
      </c>
    </row>
    <row r="55" spans="2:4" ht="13.5" thickBot="1">
      <c r="B55" s="72">
        <f>SUM(B51:B54)</f>
        <v>208128</v>
      </c>
      <c r="C55" s="22"/>
      <c r="D55" s="73">
        <f>SUM(D51:D54)</f>
        <v>194134</v>
      </c>
    </row>
    <row r="56" spans="2:4" ht="13.5" thickTop="1">
      <c r="B56" s="21"/>
      <c r="C56" s="22"/>
      <c r="D56" s="23"/>
    </row>
    <row r="57" spans="2:4" ht="12.75">
      <c r="B57" s="74">
        <f>+B47-B55</f>
        <v>0</v>
      </c>
      <c r="C57" s="75"/>
      <c r="D57" s="76">
        <f>+D47-D55</f>
        <v>0</v>
      </c>
    </row>
    <row r="58" spans="1:5" ht="12.75">
      <c r="A58" s="84" t="s">
        <v>69</v>
      </c>
      <c r="B58" s="84"/>
      <c r="C58" s="84"/>
      <c r="D58" s="84"/>
      <c r="E58" s="84"/>
    </row>
    <row r="59" spans="1:5" ht="12.75">
      <c r="A59" s="84" t="s">
        <v>114</v>
      </c>
      <c r="B59" s="84"/>
      <c r="C59" s="84"/>
      <c r="D59" s="84"/>
      <c r="E59" s="84"/>
    </row>
  </sheetData>
  <mergeCells count="3">
    <mergeCell ref="B13:D13"/>
    <mergeCell ref="A58:E58"/>
    <mergeCell ref="A59:E59"/>
  </mergeCells>
  <printOptions horizontalCentered="1"/>
  <pageMargins left="0.75" right="0.75" top="0.75" bottom="0.5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28">
      <selection activeCell="A1" sqref="A1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140625" style="0" customWidth="1"/>
  </cols>
  <sheetData>
    <row r="1" spans="1:6" ht="12.75">
      <c r="A1" s="1" t="s">
        <v>23</v>
      </c>
      <c r="F1" s="17"/>
    </row>
    <row r="2" ht="2.25" customHeight="1"/>
    <row r="3" ht="13.5" customHeight="1">
      <c r="A3" t="str">
        <f>+Income!A3</f>
        <v>Interim report for the second quarter ended 30 June 2007</v>
      </c>
    </row>
    <row r="4" ht="2.25" customHeight="1"/>
    <row r="5" spans="1:4" ht="15.75">
      <c r="A5" s="16" t="s">
        <v>67</v>
      </c>
      <c r="B5" s="4"/>
      <c r="C5" s="4"/>
      <c r="D5" s="4"/>
    </row>
    <row r="6" spans="1:4" ht="12.75" hidden="1">
      <c r="A6" s="18" t="s">
        <v>93</v>
      </c>
      <c r="B6" s="4"/>
      <c r="C6" s="4"/>
      <c r="D6" s="4"/>
    </row>
    <row r="8" spans="2:6" ht="12.75">
      <c r="B8" s="6"/>
      <c r="C8" s="86" t="s">
        <v>32</v>
      </c>
      <c r="D8" s="86"/>
      <c r="E8" s="3" t="s">
        <v>33</v>
      </c>
      <c r="F8" s="6"/>
    </row>
    <row r="9" spans="2:6" ht="12.75">
      <c r="B9" s="6"/>
      <c r="C9" s="3"/>
      <c r="D9" s="6" t="s">
        <v>85</v>
      </c>
      <c r="E9" s="6"/>
      <c r="F9" s="6"/>
    </row>
    <row r="10" spans="2:6" ht="12.75">
      <c r="B10" s="8" t="s">
        <v>37</v>
      </c>
      <c r="C10" s="6" t="s">
        <v>26</v>
      </c>
      <c r="D10" s="6" t="s">
        <v>86</v>
      </c>
      <c r="E10" s="8" t="s">
        <v>30</v>
      </c>
      <c r="F10" s="6"/>
    </row>
    <row r="11" spans="2:6" ht="12.75">
      <c r="B11" s="8" t="s">
        <v>11</v>
      </c>
      <c r="C11" s="8" t="s">
        <v>34</v>
      </c>
      <c r="D11" s="8" t="s">
        <v>35</v>
      </c>
      <c r="E11" s="8" t="s">
        <v>31</v>
      </c>
      <c r="F11" s="8" t="s">
        <v>12</v>
      </c>
    </row>
    <row r="12" spans="2:6" ht="12.75">
      <c r="B12" s="8" t="s">
        <v>25</v>
      </c>
      <c r="C12" s="8" t="s">
        <v>25</v>
      </c>
      <c r="D12" s="8" t="s">
        <v>25</v>
      </c>
      <c r="E12" s="8" t="s">
        <v>25</v>
      </c>
      <c r="F12" s="8" t="s">
        <v>25</v>
      </c>
    </row>
    <row r="13" spans="2:6" ht="12.75">
      <c r="B13" s="10"/>
      <c r="C13" s="10"/>
      <c r="D13" s="10"/>
      <c r="E13" s="10"/>
      <c r="F13" s="10"/>
    </row>
    <row r="14" spans="1:6" ht="12.75">
      <c r="A14" s="1"/>
      <c r="B14" s="7"/>
      <c r="C14" s="7"/>
      <c r="D14" s="7"/>
      <c r="E14" s="7"/>
      <c r="F14" s="7"/>
    </row>
    <row r="15" spans="1:6" ht="12.75">
      <c r="A15" s="9" t="s">
        <v>124</v>
      </c>
      <c r="B15" s="7"/>
      <c r="C15" s="7"/>
      <c r="D15" s="7"/>
      <c r="E15" s="7"/>
      <c r="F15" s="7"/>
    </row>
    <row r="16" spans="1:6" ht="12.75">
      <c r="A16" t="s">
        <v>115</v>
      </c>
      <c r="B16" s="11">
        <v>60000</v>
      </c>
      <c r="C16" s="11">
        <v>17</v>
      </c>
      <c r="D16" s="11">
        <v>-2028</v>
      </c>
      <c r="E16" s="11">
        <v>136145</v>
      </c>
      <c r="F16" s="11">
        <f>SUM(B16:E16)</f>
        <v>194134</v>
      </c>
    </row>
    <row r="17" spans="1:6" ht="12.75" hidden="1">
      <c r="A17" t="s">
        <v>87</v>
      </c>
      <c r="B17" s="12"/>
      <c r="C17" s="12"/>
      <c r="D17" s="12"/>
      <c r="E17" s="12"/>
      <c r="F17" s="12"/>
    </row>
    <row r="18" spans="1:6" ht="12.75" hidden="1">
      <c r="A18" t="s">
        <v>94</v>
      </c>
      <c r="B18" s="12"/>
      <c r="C18" s="12"/>
      <c r="D18" s="12"/>
      <c r="E18" s="12"/>
      <c r="F18" s="12"/>
    </row>
    <row r="19" ht="12.75" hidden="1"/>
    <row r="20" spans="2:6" ht="12.75">
      <c r="B20" s="11"/>
      <c r="C20" s="11"/>
      <c r="D20" s="11"/>
      <c r="E20" s="11"/>
      <c r="F20" s="11"/>
    </row>
    <row r="21" spans="1:6" ht="12.75">
      <c r="A21" t="s">
        <v>88</v>
      </c>
      <c r="B21" s="11"/>
      <c r="C21" s="11"/>
      <c r="D21" s="11"/>
      <c r="E21" s="11"/>
      <c r="F21" s="11"/>
    </row>
    <row r="22" spans="1:6" ht="12.75">
      <c r="A22" t="s">
        <v>102</v>
      </c>
      <c r="B22" s="11">
        <v>0</v>
      </c>
      <c r="C22" s="11">
        <v>0</v>
      </c>
      <c r="D22" s="21">
        <v>191</v>
      </c>
      <c r="E22" s="11">
        <v>0</v>
      </c>
      <c r="F22" s="11">
        <f>SUM(B22:E22)</f>
        <v>191</v>
      </c>
    </row>
    <row r="23" spans="2:6" ht="12.75">
      <c r="B23" s="11"/>
      <c r="C23" s="11"/>
      <c r="D23" s="11"/>
      <c r="E23" s="11"/>
      <c r="F23" s="11"/>
    </row>
    <row r="24" spans="1:6" ht="12.75">
      <c r="A24" t="s">
        <v>116</v>
      </c>
      <c r="B24" s="11">
        <v>0</v>
      </c>
      <c r="C24" s="11">
        <v>0</v>
      </c>
      <c r="D24" s="11">
        <v>0</v>
      </c>
      <c r="E24" s="21">
        <v>13803</v>
      </c>
      <c r="F24" s="11">
        <f>SUM(B24:E24)</f>
        <v>13803</v>
      </c>
    </row>
    <row r="25" spans="2:6" ht="12.75">
      <c r="B25" s="11"/>
      <c r="C25" s="11"/>
      <c r="D25" s="11"/>
      <c r="E25" s="11"/>
      <c r="F25" s="11"/>
    </row>
    <row r="26" spans="1:6" ht="12.75">
      <c r="A26" t="s">
        <v>68</v>
      </c>
      <c r="B26" s="11"/>
      <c r="C26" s="11"/>
      <c r="D26" s="11"/>
      <c r="E26" s="11"/>
      <c r="F26" s="11"/>
    </row>
    <row r="27" spans="1:6" ht="12.75">
      <c r="A27" t="s">
        <v>117</v>
      </c>
      <c r="B27" s="11">
        <v>0</v>
      </c>
      <c r="C27" s="11">
        <v>0</v>
      </c>
      <c r="D27" s="11">
        <v>0</v>
      </c>
      <c r="E27" s="11">
        <v>0</v>
      </c>
      <c r="F27" s="11">
        <f>SUM(B27:E27)</f>
        <v>0</v>
      </c>
    </row>
    <row r="28" spans="2:6" ht="12.75">
      <c r="B28" s="11"/>
      <c r="C28" s="11"/>
      <c r="D28" s="11"/>
      <c r="E28" s="11"/>
      <c r="F28" s="11"/>
    </row>
    <row r="29" spans="1:6" ht="12.75">
      <c r="A29" t="s">
        <v>125</v>
      </c>
      <c r="B29" s="15">
        <f>SUM(B16:B28)</f>
        <v>60000</v>
      </c>
      <c r="C29" s="15">
        <f>SUM(C16:C28)</f>
        <v>17</v>
      </c>
      <c r="D29" s="15">
        <f>SUM(D16:D28)</f>
        <v>-1837</v>
      </c>
      <c r="E29" s="15">
        <f>SUM(E16:E28)</f>
        <v>149948</v>
      </c>
      <c r="F29" s="15">
        <f>SUM(F16:F28)</f>
        <v>208128</v>
      </c>
    </row>
    <row r="30" spans="2:6" ht="12.75">
      <c r="B30" s="11"/>
      <c r="C30" s="11"/>
      <c r="D30" s="11"/>
      <c r="E30" s="11"/>
      <c r="F30" s="11"/>
    </row>
    <row r="31" spans="2:6" ht="12.75">
      <c r="B31" s="13"/>
      <c r="C31" s="13"/>
      <c r="D31" s="13"/>
      <c r="E31" s="13" t="s">
        <v>13</v>
      </c>
      <c r="F31" s="13"/>
    </row>
    <row r="32" spans="1:6" ht="12.75">
      <c r="A32" s="2" t="s">
        <v>126</v>
      </c>
      <c r="B32" s="13"/>
      <c r="C32" s="13"/>
      <c r="D32" s="13"/>
      <c r="E32" s="13"/>
      <c r="F32" s="13"/>
    </row>
    <row r="33" spans="1:6" ht="12.75">
      <c r="A33" t="s">
        <v>104</v>
      </c>
      <c r="B33" s="13">
        <v>60000</v>
      </c>
      <c r="C33" s="13">
        <v>17</v>
      </c>
      <c r="D33" s="13">
        <v>-2622</v>
      </c>
      <c r="E33" s="13">
        <v>111722</v>
      </c>
      <c r="F33" s="14">
        <f>SUM(B33:E33)</f>
        <v>169117</v>
      </c>
    </row>
    <row r="34" spans="1:6" ht="12.75" hidden="1">
      <c r="A34" t="s">
        <v>87</v>
      </c>
      <c r="B34" s="13"/>
      <c r="C34" s="13"/>
      <c r="D34" s="13"/>
      <c r="E34" s="19"/>
      <c r="F34" s="13"/>
    </row>
    <row r="35" spans="1:6" ht="12.75" hidden="1">
      <c r="A35" t="s">
        <v>94</v>
      </c>
      <c r="B35" s="14"/>
      <c r="C35" s="14"/>
      <c r="D35" s="14"/>
      <c r="E35" s="22"/>
      <c r="F35" s="14"/>
    </row>
    <row r="37" spans="1:6" ht="12.75">
      <c r="A37" t="s">
        <v>88</v>
      </c>
      <c r="B37" s="13">
        <v>0</v>
      </c>
      <c r="C37" s="13">
        <v>0</v>
      </c>
      <c r="D37" s="13">
        <v>1680</v>
      </c>
      <c r="E37" s="13">
        <v>0</v>
      </c>
      <c r="F37" s="14">
        <f>SUM(B37:E37)</f>
        <v>1680</v>
      </c>
    </row>
    <row r="38" spans="1:6" ht="12.75">
      <c r="A38" t="s">
        <v>102</v>
      </c>
      <c r="B38" s="13"/>
      <c r="C38" s="13"/>
      <c r="D38" s="13"/>
      <c r="E38" s="13"/>
      <c r="F38" s="13"/>
    </row>
    <row r="39" spans="2:6" ht="12.75">
      <c r="B39" s="13"/>
      <c r="C39" s="13"/>
      <c r="D39" s="13"/>
      <c r="E39" s="13"/>
      <c r="F39" s="13"/>
    </row>
    <row r="40" spans="1:6" ht="12.75">
      <c r="A40" t="s">
        <v>116</v>
      </c>
      <c r="B40" s="14">
        <v>0</v>
      </c>
      <c r="C40" s="14">
        <v>0</v>
      </c>
      <c r="D40" s="14">
        <v>0</v>
      </c>
      <c r="E40" s="14">
        <v>12189</v>
      </c>
      <c r="F40" s="14">
        <f>SUM(B40:E40)</f>
        <v>12189</v>
      </c>
    </row>
    <row r="41" spans="2:6" ht="12.75">
      <c r="B41" s="13"/>
      <c r="C41" s="13"/>
      <c r="D41" s="13"/>
      <c r="E41" s="13"/>
      <c r="F41" s="13"/>
    </row>
    <row r="42" spans="1:6" ht="12.75">
      <c r="A42" t="s">
        <v>68</v>
      </c>
      <c r="B42" s="13" t="s">
        <v>13</v>
      </c>
      <c r="C42" s="13"/>
      <c r="D42" s="13"/>
      <c r="E42" s="13"/>
      <c r="F42" s="13"/>
    </row>
    <row r="43" spans="1:6" ht="12.75">
      <c r="A43" t="s">
        <v>105</v>
      </c>
      <c r="B43" s="13">
        <v>0</v>
      </c>
      <c r="C43" s="13">
        <v>0</v>
      </c>
      <c r="D43" s="13">
        <v>0</v>
      </c>
      <c r="E43" s="13">
        <v>0</v>
      </c>
      <c r="F43" s="13">
        <f>SUM(B43:E43)</f>
        <v>0</v>
      </c>
    </row>
    <row r="44" spans="2:6" ht="12.75">
      <c r="B44" s="13"/>
      <c r="C44" s="13"/>
      <c r="D44" s="13"/>
      <c r="E44" s="13"/>
      <c r="F44" s="13"/>
    </row>
    <row r="45" spans="1:6" ht="12.75">
      <c r="A45" t="s">
        <v>127</v>
      </c>
      <c r="B45" s="20">
        <f>SUM(B33:B44)</f>
        <v>60000</v>
      </c>
      <c r="C45" s="20">
        <f>SUM(C33:C44)</f>
        <v>17</v>
      </c>
      <c r="D45" s="20">
        <f>SUM(D33:D44)</f>
        <v>-942</v>
      </c>
      <c r="E45" s="20">
        <f>SUM(E33:E44)</f>
        <v>123911</v>
      </c>
      <c r="F45" s="20">
        <f>SUM(F33:F44)</f>
        <v>182986</v>
      </c>
    </row>
    <row r="46" spans="2:6" ht="12.75">
      <c r="B46" s="13"/>
      <c r="C46" s="13"/>
      <c r="D46" s="13"/>
      <c r="E46" s="13"/>
      <c r="F46" s="13"/>
    </row>
    <row r="47" spans="2:6" ht="12.75">
      <c r="B47" s="13"/>
      <c r="C47" s="13"/>
      <c r="D47" s="13"/>
      <c r="E47" s="13"/>
      <c r="F47" s="13"/>
    </row>
    <row r="48" spans="2:6" ht="12.75">
      <c r="B48" s="5"/>
      <c r="C48" s="5"/>
      <c r="D48" s="5"/>
      <c r="E48" s="5"/>
      <c r="F48" s="5"/>
    </row>
    <row r="49" spans="1:6" ht="12.75" hidden="1">
      <c r="A49" t="s">
        <v>82</v>
      </c>
      <c r="B49" s="5"/>
      <c r="C49" s="5"/>
      <c r="D49" s="5"/>
      <c r="E49" s="5"/>
      <c r="F49" s="5"/>
    </row>
    <row r="50" spans="1:6" ht="12.75" hidden="1">
      <c r="A50" t="s">
        <v>83</v>
      </c>
      <c r="B50" s="5"/>
      <c r="C50" s="5"/>
      <c r="D50" s="5"/>
      <c r="E50" s="5"/>
      <c r="F50" s="5"/>
    </row>
    <row r="51" spans="2:6" ht="12.75" hidden="1">
      <c r="B51" s="5"/>
      <c r="C51" s="5"/>
      <c r="D51" s="5"/>
      <c r="E51" s="5"/>
      <c r="F51" s="5"/>
    </row>
    <row r="52" spans="2:6" ht="12.75" hidden="1">
      <c r="B52" s="5"/>
      <c r="C52" s="5"/>
      <c r="D52" s="5"/>
      <c r="E52" s="5"/>
      <c r="F52" s="5"/>
    </row>
    <row r="53" spans="2:6" ht="12.75" hidden="1">
      <c r="B53" s="5"/>
      <c r="C53" s="5"/>
      <c r="D53" s="5"/>
      <c r="E53" s="5"/>
      <c r="F53" s="5"/>
    </row>
    <row r="54" spans="2:6" ht="12.75" hidden="1">
      <c r="B54" s="5"/>
      <c r="C54" s="5"/>
      <c r="D54" s="5"/>
      <c r="E54" s="5"/>
      <c r="F54" s="5"/>
    </row>
    <row r="55" spans="2:6" ht="12.75">
      <c r="B55" s="5"/>
      <c r="C55" s="5"/>
      <c r="D55" s="5"/>
      <c r="E55" s="5"/>
      <c r="F55" s="5"/>
    </row>
    <row r="56" spans="1:6" ht="12.75">
      <c r="A56" s="87" t="s">
        <v>70</v>
      </c>
      <c r="B56" s="87"/>
      <c r="C56" s="87"/>
      <c r="D56" s="87"/>
      <c r="E56" s="87"/>
      <c r="F56" s="87"/>
    </row>
    <row r="57" spans="1:6" ht="12.75">
      <c r="A57" s="87" t="s">
        <v>118</v>
      </c>
      <c r="B57" s="87"/>
      <c r="C57" s="87"/>
      <c r="D57" s="87"/>
      <c r="E57" s="87"/>
      <c r="F57" s="87"/>
    </row>
  </sheetData>
  <mergeCells count="3">
    <mergeCell ref="C8:D8"/>
    <mergeCell ref="A56:F56"/>
    <mergeCell ref="A57:F57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="90" zoomScaleNormal="90" zoomScaleSheetLayoutView="100" workbookViewId="0" topLeftCell="A27">
      <selection activeCell="A31" sqref="A31"/>
    </sheetView>
  </sheetViews>
  <sheetFormatPr defaultColWidth="9.140625" defaultRowHeight="12.75"/>
  <cols>
    <col min="1" max="1" width="46.421875" style="26" customWidth="1"/>
    <col min="2" max="3" width="15.421875" style="27" customWidth="1"/>
    <col min="4" max="16384" width="9.140625" style="26" customWidth="1"/>
  </cols>
  <sheetData>
    <row r="1" ht="12.75">
      <c r="A1" s="25" t="s">
        <v>23</v>
      </c>
    </row>
    <row r="2" ht="4.5" customHeight="1"/>
    <row r="3" ht="13.5" customHeight="1">
      <c r="A3" s="26" t="str">
        <f>+Income!A3</f>
        <v>Interim report for the second quarter ended 30 June 2007</v>
      </c>
    </row>
    <row r="4" ht="2.25" customHeight="1"/>
    <row r="5" ht="15.75">
      <c r="A5" s="24" t="s">
        <v>28</v>
      </c>
    </row>
    <row r="6" ht="12.75">
      <c r="A6" s="36"/>
    </row>
    <row r="7" spans="2:3" ht="12.75" hidden="1">
      <c r="B7" s="85" t="s">
        <v>76</v>
      </c>
      <c r="C7" s="85"/>
    </row>
    <row r="8" ht="12.75">
      <c r="B8" s="27" t="s">
        <v>52</v>
      </c>
    </row>
    <row r="9" spans="2:3" ht="12.75">
      <c r="B9" s="27" t="s">
        <v>53</v>
      </c>
      <c r="C9" s="35" t="s">
        <v>53</v>
      </c>
    </row>
    <row r="10" spans="2:3" ht="12.75">
      <c r="B10" s="27" t="s">
        <v>71</v>
      </c>
      <c r="C10" s="35" t="s">
        <v>71</v>
      </c>
    </row>
    <row r="11" spans="2:3" ht="12.75">
      <c r="B11" s="31" t="str">
        <f>+Income!B11</f>
        <v>30/06/2007</v>
      </c>
      <c r="C11" s="37" t="str">
        <f>+Income!C11</f>
        <v>30/06/2006</v>
      </c>
    </row>
    <row r="12" spans="2:3" ht="12.75">
      <c r="B12" s="38" t="s">
        <v>25</v>
      </c>
      <c r="C12" s="39" t="s">
        <v>25</v>
      </c>
    </row>
    <row r="13" spans="2:3" ht="12.75">
      <c r="B13" s="38"/>
      <c r="C13" s="26"/>
    </row>
    <row r="14" spans="1:3" ht="12.75">
      <c r="A14" s="40" t="s">
        <v>38</v>
      </c>
      <c r="C14" s="26"/>
    </row>
    <row r="15" spans="1:3" ht="12.75">
      <c r="A15" s="26" t="s">
        <v>43</v>
      </c>
      <c r="B15" s="21">
        <v>80782</v>
      </c>
      <c r="C15" s="23">
        <v>-95208</v>
      </c>
    </row>
    <row r="16" spans="1:3" ht="12.75">
      <c r="A16" s="26" t="s">
        <v>39</v>
      </c>
      <c r="B16" s="41">
        <v>-7361</v>
      </c>
      <c r="C16" s="42">
        <v>-3012</v>
      </c>
    </row>
    <row r="17" spans="1:3" ht="12.75">
      <c r="A17" s="26" t="s">
        <v>89</v>
      </c>
      <c r="B17" s="41">
        <v>0</v>
      </c>
      <c r="C17" s="42">
        <v>1197</v>
      </c>
    </row>
    <row r="18" spans="1:3" ht="12.75">
      <c r="A18" s="26" t="s">
        <v>90</v>
      </c>
      <c r="B18" s="41">
        <v>-6536</v>
      </c>
      <c r="C18" s="42">
        <v>-1749</v>
      </c>
    </row>
    <row r="19" spans="2:3" ht="4.5" customHeight="1">
      <c r="B19" s="43"/>
      <c r="C19" s="44"/>
    </row>
    <row r="20" spans="1:3" ht="12.75">
      <c r="A20" s="26" t="s">
        <v>40</v>
      </c>
      <c r="B20" s="45">
        <f>SUM(B15:B18)</f>
        <v>66885</v>
      </c>
      <c r="C20" s="46">
        <f>SUM(C15:C18)</f>
        <v>-98772</v>
      </c>
    </row>
    <row r="21" spans="2:3" ht="12.75">
      <c r="B21" s="41"/>
      <c r="C21" s="42"/>
    </row>
    <row r="22" spans="1:3" ht="12.75">
      <c r="A22" s="40" t="s">
        <v>9</v>
      </c>
      <c r="B22" s="21"/>
      <c r="C22" s="23"/>
    </row>
    <row r="23" spans="1:3" ht="12.75">
      <c r="A23" s="26" t="s">
        <v>44</v>
      </c>
      <c r="B23" s="21">
        <v>-23005</v>
      </c>
      <c r="C23" s="23">
        <v>-1542</v>
      </c>
    </row>
    <row r="24" spans="1:3" ht="12.75">
      <c r="A24" s="26" t="s">
        <v>95</v>
      </c>
      <c r="B24" s="21">
        <v>53</v>
      </c>
      <c r="C24" s="23">
        <v>60</v>
      </c>
    </row>
    <row r="25" spans="1:3" ht="12.75">
      <c r="A25" s="26" t="s">
        <v>119</v>
      </c>
      <c r="B25" s="21">
        <v>1883</v>
      </c>
      <c r="C25" s="23">
        <v>0</v>
      </c>
    </row>
    <row r="26" spans="1:3" ht="12.75">
      <c r="A26" s="26" t="s">
        <v>45</v>
      </c>
      <c r="B26" s="41">
        <v>2012</v>
      </c>
      <c r="C26" s="42">
        <v>633</v>
      </c>
    </row>
    <row r="27" spans="2:3" ht="4.5" customHeight="1">
      <c r="B27" s="41"/>
      <c r="C27" s="42"/>
    </row>
    <row r="28" spans="1:3" ht="12.75">
      <c r="A28" s="26" t="s">
        <v>41</v>
      </c>
      <c r="B28" s="45">
        <f>SUM(B23:B26)</f>
        <v>-19057</v>
      </c>
      <c r="C28" s="46">
        <f>SUM(C23:C26)</f>
        <v>-849</v>
      </c>
    </row>
    <row r="29" spans="2:3" ht="12.75">
      <c r="B29" s="41"/>
      <c r="C29" s="42"/>
    </row>
    <row r="30" spans="1:3" ht="12.75">
      <c r="A30" s="40" t="s">
        <v>10</v>
      </c>
      <c r="B30" s="21"/>
      <c r="C30" s="23"/>
    </row>
    <row r="31" spans="1:3" ht="12.75">
      <c r="A31" s="26" t="s">
        <v>103</v>
      </c>
      <c r="B31" s="21">
        <v>-51264</v>
      </c>
      <c r="C31" s="23">
        <v>92342</v>
      </c>
    </row>
    <row r="32" spans="1:3" ht="12.75">
      <c r="A32" s="26" t="s">
        <v>78</v>
      </c>
      <c r="B32" s="21">
        <v>0</v>
      </c>
      <c r="C32" s="23">
        <v>0</v>
      </c>
    </row>
    <row r="33" spans="1:3" ht="12.75">
      <c r="A33" s="26" t="s">
        <v>112</v>
      </c>
      <c r="B33" s="21">
        <v>4643</v>
      </c>
      <c r="C33" s="23">
        <v>0</v>
      </c>
    </row>
    <row r="34" spans="1:3" ht="12.75">
      <c r="A34" s="26" t="s">
        <v>113</v>
      </c>
      <c r="B34" s="21">
        <v>0</v>
      </c>
      <c r="C34" s="23">
        <v>0</v>
      </c>
    </row>
    <row r="35" spans="1:3" ht="12.75">
      <c r="A35" s="26" t="s">
        <v>42</v>
      </c>
      <c r="B35" s="21">
        <v>0</v>
      </c>
      <c r="C35" s="23">
        <v>0</v>
      </c>
    </row>
    <row r="36" spans="2:3" ht="4.5" customHeight="1">
      <c r="B36" s="21"/>
      <c r="C36" s="23" t="s">
        <v>13</v>
      </c>
    </row>
    <row r="37" spans="1:3" ht="12.75">
      <c r="A37" s="26" t="s">
        <v>46</v>
      </c>
      <c r="B37" s="45">
        <f>SUM(B31:B35)</f>
        <v>-46621</v>
      </c>
      <c r="C37" s="46">
        <f>SUM(C31:C35)</f>
        <v>92342</v>
      </c>
    </row>
    <row r="38" spans="2:3" ht="12.75">
      <c r="B38" s="41"/>
      <c r="C38" s="47"/>
    </row>
    <row r="39" spans="1:3" ht="12.75">
      <c r="A39" s="26" t="s">
        <v>48</v>
      </c>
      <c r="B39" s="21">
        <f>+B20+B28+B37</f>
        <v>1207</v>
      </c>
      <c r="C39" s="42">
        <f>+C20+C28+C37</f>
        <v>-7279</v>
      </c>
    </row>
    <row r="40" spans="1:3" ht="12.75">
      <c r="A40" s="26" t="s">
        <v>88</v>
      </c>
      <c r="B40" s="21">
        <v>-1</v>
      </c>
      <c r="C40" s="23">
        <v>-38</v>
      </c>
    </row>
    <row r="41" spans="2:3" ht="12.75">
      <c r="B41" s="21"/>
      <c r="C41" s="23"/>
    </row>
    <row r="42" spans="1:3" ht="12.75">
      <c r="A42" s="25" t="s">
        <v>47</v>
      </c>
      <c r="B42" s="21"/>
      <c r="C42" s="23"/>
    </row>
    <row r="43" spans="1:3" ht="12.75">
      <c r="A43" s="26" t="s">
        <v>79</v>
      </c>
      <c r="B43" s="21">
        <v>25907</v>
      </c>
      <c r="C43" s="23">
        <v>17369</v>
      </c>
    </row>
    <row r="44" spans="1:3" ht="12.75">
      <c r="A44" s="26" t="s">
        <v>120</v>
      </c>
      <c r="B44" s="45">
        <f>SUM(B39:B43)</f>
        <v>27113</v>
      </c>
      <c r="C44" s="46">
        <f>SUM(C39:C43)</f>
        <v>10052</v>
      </c>
    </row>
    <row r="45" spans="2:3" ht="12.75">
      <c r="B45" s="21" t="s">
        <v>13</v>
      </c>
      <c r="C45" s="23"/>
    </row>
    <row r="46" spans="2:3" ht="12.75">
      <c r="B46" s="21" t="s">
        <v>13</v>
      </c>
      <c r="C46" s="26"/>
    </row>
    <row r="47" spans="2:3" ht="12.75">
      <c r="B47" s="48"/>
      <c r="C47" s="48"/>
    </row>
    <row r="48" spans="1:3" ht="12.75">
      <c r="A48" s="84" t="s">
        <v>74</v>
      </c>
      <c r="B48" s="84"/>
      <c r="C48" s="84"/>
    </row>
    <row r="49" spans="1:3" ht="12.75">
      <c r="A49" s="84" t="s">
        <v>118</v>
      </c>
      <c r="B49" s="84"/>
      <c r="C49" s="84"/>
    </row>
  </sheetData>
  <mergeCells count="3">
    <mergeCell ref="A48:C48"/>
    <mergeCell ref="A49:C49"/>
    <mergeCell ref="B7:C7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METROD (M) BERHAD</cp:lastModifiedBy>
  <cp:lastPrinted>2007-08-23T07:18:35Z</cp:lastPrinted>
  <dcterms:created xsi:type="dcterms:W3CDTF">2002-08-26T09:40:51Z</dcterms:created>
  <dcterms:modified xsi:type="dcterms:W3CDTF">2007-08-23T07:35:26Z</dcterms:modified>
  <cp:category/>
  <cp:version/>
  <cp:contentType/>
  <cp:contentStatus/>
</cp:coreProperties>
</file>